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firstSheet="1" activeTab="4"/>
  </bookViews>
  <sheets>
    <sheet name="Önkormányzat konszolidált" sheetId="1" r:id="rId1"/>
    <sheet name="Beruházás, fejlesztés" sheetId="2" r:id="rId2"/>
    <sheet name="Beruházás forrás részletezés" sheetId="3" r:id="rId3"/>
    <sheet name="Polgármesteri Hivatal" sheetId="4" r:id="rId4"/>
    <sheet name="ÁMK" sheetId="5" r:id="rId5"/>
  </sheets>
  <definedNames>
    <definedName name="Z_6C53DD2B_D9B7_4CC7_9886_8B24D0EC636B_.wvu.Cols" localSheetId="4" hidden="1">'ÁMK'!$I:$I</definedName>
    <definedName name="Z_6C53DD2B_D9B7_4CC7_9886_8B24D0EC636B_.wvu.Cols" localSheetId="0" hidden="1">'Önkormányzat konszolidált'!$I:$I</definedName>
    <definedName name="Z_6C53DD2B_D9B7_4CC7_9886_8B24D0EC636B_.wvu.Rows" localSheetId="1" hidden="1">'Beruházás, fejlesztés'!$1:$1,'Beruházás, fejlesztés'!$3:$3,'Beruházás, fejlesztés'!$18:$18</definedName>
    <definedName name="Z_726C8D00_F434_4102_8C41_71E03425C4EE_.wvu.Cols" localSheetId="4" hidden="1">'ÁMK'!$I:$I</definedName>
    <definedName name="Z_726C8D00_F434_4102_8C41_71E03425C4EE_.wvu.Cols" localSheetId="0" hidden="1">'Önkormányzat konszolidált'!$I:$I</definedName>
    <definedName name="Z_726C8D00_F434_4102_8C41_71E03425C4EE_.wvu.Rows" localSheetId="1" hidden="1">'Beruházás, fejlesztés'!$1:$1,'Beruházás, fejlesztés'!$3:$3,'Beruházás, fejlesztés'!$18:$18</definedName>
    <definedName name="Z_A7F33157_4F8B_4B82_917D_C32FD82A6032_.wvu.Cols" localSheetId="4" hidden="1">'ÁMK'!$I:$I</definedName>
    <definedName name="Z_A7F33157_4F8B_4B82_917D_C32FD82A6032_.wvu.Cols" localSheetId="0" hidden="1">'Önkormányzat konszolidált'!$I:$I</definedName>
    <definedName name="Z_A7F33157_4F8B_4B82_917D_C32FD82A6032_.wvu.Rows" localSheetId="1" hidden="1">'Beruházás, fejlesztés'!$1:$1,'Beruházás, fejlesztés'!$3:$3,'Beruházás, fejlesztés'!$18:$18</definedName>
    <definedName name="Z_A8E753C6_B4A5_4C19_ADCA_D95558FCC55C_.wvu.Cols" localSheetId="4" hidden="1">'ÁMK'!$I:$I</definedName>
    <definedName name="Z_A8E753C6_B4A5_4C19_ADCA_D95558FCC55C_.wvu.Cols" localSheetId="0" hidden="1">'Önkormányzat konszolidált'!$I:$I</definedName>
    <definedName name="Z_A8E753C6_B4A5_4C19_ADCA_D95558FCC55C_.wvu.Rows" localSheetId="1" hidden="1">'Beruházás, fejlesztés'!$1:$1,'Beruházás, fejlesztés'!$3:$3,'Beruházás, fejlesztés'!$18:$18</definedName>
  </definedNames>
  <calcPr fullCalcOnLoad="1"/>
</workbook>
</file>

<file path=xl/sharedStrings.xml><?xml version="1.0" encoding="utf-8"?>
<sst xmlns="http://schemas.openxmlformats.org/spreadsheetml/2006/main" count="101" uniqueCount="60">
  <si>
    <t>Összesen</t>
  </si>
  <si>
    <t>Mindösszesen</t>
  </si>
  <si>
    <t>Sor-szám</t>
  </si>
  <si>
    <t>Megnevezés</t>
  </si>
  <si>
    <t>Bruttó összeg</t>
  </si>
  <si>
    <t>Közösségi tér kialakítása (Közösségiház tetőterének beépítése)</t>
  </si>
  <si>
    <t>Beruházások:</t>
  </si>
  <si>
    <t>Felújítások:</t>
  </si>
  <si>
    <t>Bevételek:</t>
  </si>
  <si>
    <t>Kiadások:</t>
  </si>
  <si>
    <t>Működési bevételek:</t>
  </si>
  <si>
    <t>Felhalmozási és tőke jell.  bevétel:</t>
  </si>
  <si>
    <t xml:space="preserve">Véglegesen átvett pénzeszközök:                                               </t>
  </si>
  <si>
    <t xml:space="preserve">Hitel:                                                                                           </t>
  </si>
  <si>
    <t xml:space="preserve">Összesen:                                               </t>
  </si>
  <si>
    <t xml:space="preserve">Munkaadókat terhelő járulékok:       </t>
  </si>
  <si>
    <t xml:space="preserve">Személyi juttatások:                     </t>
  </si>
  <si>
    <t xml:space="preserve">Dologi és folyó kiadások:                                                          </t>
  </si>
  <si>
    <t xml:space="preserve">  - Készletbeszerzés                                                                    </t>
  </si>
  <si>
    <t xml:space="preserve">  - Szolgáltatások                                                                       </t>
  </si>
  <si>
    <t xml:space="preserve">  - Egyéb folyó kiadások     </t>
  </si>
  <si>
    <t xml:space="preserve">Társadalmi és szoc.pol. juttatások:   </t>
  </si>
  <si>
    <t xml:space="preserve">Pénzeszköz átadás:     </t>
  </si>
  <si>
    <t xml:space="preserve">  -  ÁMK-nak:    </t>
  </si>
  <si>
    <t xml:space="preserve">  - Civil szervezetek támogatása    </t>
  </si>
  <si>
    <t xml:space="preserve">  - Egyéb pénzeszközátadás     </t>
  </si>
  <si>
    <t xml:space="preserve">Folyószámlahitel visszafizetése:    </t>
  </si>
  <si>
    <t xml:space="preserve">Beruházás és fejlesztés:   </t>
  </si>
  <si>
    <t xml:space="preserve">Tartalék:       </t>
  </si>
  <si>
    <t xml:space="preserve">Összesen:            </t>
  </si>
  <si>
    <t xml:space="preserve">Önkormányzati támogatás    </t>
  </si>
  <si>
    <t xml:space="preserve"> - Különféle dologi kiadás</t>
  </si>
  <si>
    <t xml:space="preserve"> - Különféle dologi kiadások   </t>
  </si>
  <si>
    <t xml:space="preserve"> </t>
  </si>
  <si>
    <t>Út felújítás</t>
  </si>
  <si>
    <t xml:space="preserve"> -  Különféle dologi kiadások   </t>
  </si>
  <si>
    <t xml:space="preserve">  - ÁMK-nak:    </t>
  </si>
  <si>
    <t>Költségvetési támogatás</t>
  </si>
  <si>
    <t>Népi iparművészetek Háza</t>
  </si>
  <si>
    <t>Faház</t>
  </si>
  <si>
    <t>Rendezési terv</t>
  </si>
  <si>
    <t>Csapadékvíz elvezetés terve</t>
  </si>
  <si>
    <t>2010. évi Koncepció</t>
  </si>
  <si>
    <t>Gyermekorvosi rendelő akadálymentesítése</t>
  </si>
  <si>
    <t>Alsótagozatos iskola felújítása</t>
  </si>
  <si>
    <t>Könyvtárépület felújítása</t>
  </si>
  <si>
    <t>Karbantartási technikai eszközök</t>
  </si>
  <si>
    <t>Informatikai eszközök</t>
  </si>
  <si>
    <t>Forrás részletezés</t>
  </si>
  <si>
    <t>Felújítások</t>
  </si>
  <si>
    <t>Közösségi tér kialakítása</t>
  </si>
  <si>
    <t>Összes kiadás</t>
  </si>
  <si>
    <t>Igényelt támogatás</t>
  </si>
  <si>
    <t>Önrész</t>
  </si>
  <si>
    <t>Népi Iparművészetek Háza</t>
  </si>
  <si>
    <t>Útfelújítás</t>
  </si>
  <si>
    <t>Gyermekorvosi rendelő</t>
  </si>
  <si>
    <t>Könyvtárépület</t>
  </si>
  <si>
    <t>Alsótagozatos iskola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</si>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</sst>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22"/>
      <name val="Times New Roman"/>
      <family val="1"/>
    </font>
    <font>
      <b/>
      <u val="single"/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E"/>
      <family val="0"/>
    </font>
    <font>
      <sz val="11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Alignment="1">
      <alignment/>
    </xf>
    <xf numFmtId="0" fontId="2" fillId="0" borderId="0" xfId="0" applyFont="1" applyAlignment="1">
      <alignment/>
    </xf>
    <xf numFmtId="41" fontId="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4" fillId="0" borderId="0" xfId="17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indent="2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/>
    </xf>
    <xf numFmtId="41" fontId="2" fillId="2" borderId="0" xfId="0" applyNumberFormat="1" applyFont="1" applyFill="1" applyAlignment="1">
      <alignment/>
    </xf>
    <xf numFmtId="41" fontId="1" fillId="2" borderId="0" xfId="0" applyNumberFormat="1" applyFont="1" applyFill="1" applyAlignment="1">
      <alignment/>
    </xf>
    <xf numFmtId="41" fontId="1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41" fontId="1" fillId="0" borderId="0" xfId="0" applyNumberFormat="1" applyFont="1" applyFill="1" applyAlignment="1">
      <alignment horizontal="right"/>
    </xf>
    <xf numFmtId="41" fontId="1" fillId="2" borderId="0" xfId="0" applyNumberFormat="1" applyFont="1" applyFill="1" applyAlignment="1" applyProtection="1">
      <alignment horizontal="right"/>
      <protection locked="0"/>
    </xf>
    <xf numFmtId="41" fontId="2" fillId="2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41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41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41" fontId="12" fillId="0" borderId="0" xfId="0" applyNumberFormat="1" applyFont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3">
      <selection activeCell="L24" sqref="L24"/>
    </sheetView>
  </sheetViews>
  <sheetFormatPr defaultColWidth="9.00390625" defaultRowHeight="12.75"/>
  <cols>
    <col min="8" max="8" width="0.2421875" style="0" customWidth="1"/>
    <col min="9" max="9" width="0.6171875" style="0" hidden="1" customWidth="1"/>
    <col min="10" max="10" width="21.25390625" style="0" customWidth="1"/>
    <col min="11" max="11" width="18.875" style="0" customWidth="1"/>
    <col min="12" max="12" width="25.25390625" style="0" customWidth="1"/>
  </cols>
  <sheetData>
    <row r="1" ht="27">
      <c r="C1" s="8" t="s">
        <v>42</v>
      </c>
    </row>
    <row r="2" spans="1:4" ht="25.5">
      <c r="A2" s="7"/>
      <c r="D2" s="10" t="s">
        <v>8</v>
      </c>
    </row>
    <row r="4" spans="1:12" ht="15">
      <c r="A4" s="23" t="s">
        <v>10</v>
      </c>
      <c r="B4" s="1"/>
      <c r="C4" s="1"/>
      <c r="D4" s="1"/>
      <c r="E4" s="1"/>
      <c r="F4" s="1"/>
      <c r="G4" s="1"/>
      <c r="H4" s="1"/>
      <c r="I4" s="1"/>
      <c r="J4" s="31">
        <f>K4+L4</f>
        <v>158551000</v>
      </c>
      <c r="K4" s="27">
        <f>ÁMK!J4</f>
        <v>20500000</v>
      </c>
      <c r="L4" s="28">
        <f>'Polgármesteri Hivatal'!J4</f>
        <v>138051000</v>
      </c>
    </row>
    <row r="5" spans="1:12" ht="15">
      <c r="A5" s="23" t="s">
        <v>37</v>
      </c>
      <c r="B5" s="1"/>
      <c r="C5" s="1"/>
      <c r="D5" s="1"/>
      <c r="E5" s="1"/>
      <c r="F5" s="1"/>
      <c r="G5" s="1"/>
      <c r="H5" s="1"/>
      <c r="I5" s="1"/>
      <c r="J5" s="31">
        <f>L5</f>
        <v>150346000</v>
      </c>
      <c r="K5" s="27">
        <f>ÁMK!J5</f>
        <v>139627000</v>
      </c>
      <c r="L5" s="28">
        <f>'Polgármesteri Hivatal'!J5</f>
        <v>150346000</v>
      </c>
    </row>
    <row r="6" spans="1:12" ht="15">
      <c r="A6" s="23" t="s">
        <v>11</v>
      </c>
      <c r="B6" s="1"/>
      <c r="C6" s="1"/>
      <c r="D6" s="1"/>
      <c r="E6" s="1"/>
      <c r="F6" s="1"/>
      <c r="G6" s="1"/>
      <c r="H6" s="1"/>
      <c r="I6" s="1"/>
      <c r="J6" s="31">
        <f>K6+L6</f>
        <v>1255000</v>
      </c>
      <c r="K6" s="27">
        <f>ÁMK!J6</f>
        <v>0</v>
      </c>
      <c r="L6" s="28">
        <f>'Polgármesteri Hivatal'!J6</f>
        <v>1255000</v>
      </c>
    </row>
    <row r="7" spans="1:12" ht="15">
      <c r="A7" s="23" t="s">
        <v>12</v>
      </c>
      <c r="B7" s="1"/>
      <c r="C7" s="1"/>
      <c r="D7" s="1"/>
      <c r="E7" s="1"/>
      <c r="F7" s="1"/>
      <c r="G7" s="1"/>
      <c r="H7" s="29"/>
      <c r="I7" s="22"/>
      <c r="J7" s="31">
        <f>K7+L7</f>
        <v>130322000</v>
      </c>
      <c r="K7" s="27">
        <f>ÁMK!J7</f>
        <v>0</v>
      </c>
      <c r="L7" s="28">
        <f>'Polgármesteri Hivatal'!J7</f>
        <v>130322000</v>
      </c>
    </row>
    <row r="8" spans="1:12" ht="15">
      <c r="A8" s="23" t="s">
        <v>13</v>
      </c>
      <c r="B8" s="1"/>
      <c r="C8" s="1"/>
      <c r="D8" s="1"/>
      <c r="E8" s="1"/>
      <c r="F8" s="1"/>
      <c r="G8" s="1"/>
      <c r="H8" s="1"/>
      <c r="I8" s="1"/>
      <c r="J8" s="31">
        <f>K8+L8</f>
        <v>58658000</v>
      </c>
      <c r="K8" s="39"/>
      <c r="L8" s="28">
        <f>'Polgármesteri Hivatal'!J8</f>
        <v>58658000</v>
      </c>
    </row>
    <row r="9" spans="1:10" ht="15">
      <c r="A9" s="24"/>
      <c r="B9" s="1"/>
      <c r="C9" s="1"/>
      <c r="D9" s="1"/>
      <c r="E9" s="1"/>
      <c r="F9" s="1"/>
      <c r="G9" s="1"/>
      <c r="H9" s="1"/>
      <c r="I9" s="1"/>
      <c r="J9" s="1"/>
    </row>
    <row r="10" spans="1:10" ht="15.75">
      <c r="A10" s="25" t="s">
        <v>14</v>
      </c>
      <c r="B10" s="1"/>
      <c r="C10" s="1"/>
      <c r="D10" s="1"/>
      <c r="E10" s="1"/>
      <c r="F10" s="1"/>
      <c r="G10" s="1"/>
      <c r="H10" s="1"/>
      <c r="I10" s="1"/>
      <c r="J10" s="26">
        <f>SUM(J4:J9)</f>
        <v>499132000</v>
      </c>
    </row>
    <row r="15" ht="25.5">
      <c r="D15" s="17" t="s">
        <v>9</v>
      </c>
    </row>
    <row r="17" spans="1:12" ht="15">
      <c r="A17" s="23" t="s">
        <v>16</v>
      </c>
      <c r="B17" s="23"/>
      <c r="C17" s="23"/>
      <c r="D17" s="23"/>
      <c r="E17" s="1"/>
      <c r="F17" s="1"/>
      <c r="G17" s="1"/>
      <c r="H17" s="1"/>
      <c r="I17" s="1"/>
      <c r="J17" s="28">
        <f>K17+L17</f>
        <v>137720000</v>
      </c>
      <c r="K17" s="27">
        <f>ÁMK!J17</f>
        <v>85552000</v>
      </c>
      <c r="L17" s="28">
        <f>'Polgármesteri Hivatal'!J17</f>
        <v>52168000</v>
      </c>
    </row>
    <row r="18" spans="1:12" ht="15">
      <c r="A18" s="23" t="s">
        <v>15</v>
      </c>
      <c r="B18" s="23"/>
      <c r="C18" s="23"/>
      <c r="D18" s="23"/>
      <c r="E18" s="1"/>
      <c r="F18" s="1"/>
      <c r="G18" s="1"/>
      <c r="H18" s="1"/>
      <c r="I18" s="1"/>
      <c r="J18" s="28">
        <f>K18+L18</f>
        <v>46380000</v>
      </c>
      <c r="K18" s="27">
        <f>ÁMK!J18</f>
        <v>27670000</v>
      </c>
      <c r="L18" s="28">
        <f>'Polgármesteri Hivatal'!J18</f>
        <v>18710000</v>
      </c>
    </row>
    <row r="19" spans="1:12" ht="15">
      <c r="A19" s="23" t="s">
        <v>17</v>
      </c>
      <c r="B19" s="23"/>
      <c r="C19" s="23"/>
      <c r="D19" s="23"/>
      <c r="E19" s="1"/>
      <c r="F19" s="1"/>
      <c r="G19" s="1"/>
      <c r="H19" s="1"/>
      <c r="I19" s="1"/>
      <c r="J19" s="27">
        <f>J20+J21+J22+J23</f>
        <v>91898000</v>
      </c>
      <c r="K19" s="27">
        <f>ÁMK!J19</f>
        <v>45191000</v>
      </c>
      <c r="L19" s="28">
        <f>'Polgármesteri Hivatal'!J19</f>
        <v>46707000</v>
      </c>
    </row>
    <row r="20" spans="1:12" ht="15">
      <c r="A20" s="23" t="s">
        <v>18</v>
      </c>
      <c r="B20" s="23"/>
      <c r="C20" s="23"/>
      <c r="D20" s="23"/>
      <c r="E20" s="1"/>
      <c r="F20" s="1"/>
      <c r="G20" s="1"/>
      <c r="H20" s="1"/>
      <c r="I20" s="1"/>
      <c r="J20" s="28">
        <f>K20+L20</f>
        <v>26250000</v>
      </c>
      <c r="K20" s="27">
        <f>ÁMK!J20</f>
        <v>20075000</v>
      </c>
      <c r="L20" s="28">
        <f>'Polgármesteri Hivatal'!J20</f>
        <v>6175000</v>
      </c>
    </row>
    <row r="21" spans="1:12" ht="15">
      <c r="A21" s="23" t="s">
        <v>19</v>
      </c>
      <c r="B21" s="23"/>
      <c r="C21" s="23"/>
      <c r="D21" s="23"/>
      <c r="E21" s="1"/>
      <c r="F21" s="1"/>
      <c r="G21" s="1"/>
      <c r="H21" s="1"/>
      <c r="I21" s="1"/>
      <c r="J21" s="28">
        <f>K21+L21</f>
        <v>42042000</v>
      </c>
      <c r="K21" s="27">
        <f>ÁMK!J21</f>
        <v>15070000</v>
      </c>
      <c r="L21" s="28">
        <f>'Polgármesteri Hivatal'!J21</f>
        <v>26972000</v>
      </c>
    </row>
    <row r="22" spans="1:12" ht="15">
      <c r="A22" s="23" t="s">
        <v>32</v>
      </c>
      <c r="B22" s="23"/>
      <c r="C22" s="23"/>
      <c r="D22" s="23"/>
      <c r="E22" s="1"/>
      <c r="F22" s="1"/>
      <c r="G22" s="1"/>
      <c r="H22" s="1"/>
      <c r="I22" s="1"/>
      <c r="J22" s="28">
        <f>K22+L22</f>
        <v>18266000</v>
      </c>
      <c r="K22" s="27">
        <f>ÁMK!J22</f>
        <v>9206000</v>
      </c>
      <c r="L22" s="28">
        <f>'Polgármesteri Hivatal'!J22</f>
        <v>9060000</v>
      </c>
    </row>
    <row r="23" spans="1:12" ht="15">
      <c r="A23" s="23" t="s">
        <v>20</v>
      </c>
      <c r="B23" s="23"/>
      <c r="C23" s="23"/>
      <c r="D23" s="23"/>
      <c r="E23" s="1"/>
      <c r="F23" s="1"/>
      <c r="G23" s="1"/>
      <c r="H23" s="1"/>
      <c r="I23" s="1"/>
      <c r="J23" s="28">
        <f>K23+L23</f>
        <v>5340000</v>
      </c>
      <c r="K23" s="27">
        <f>ÁMK!J23</f>
        <v>840000</v>
      </c>
      <c r="L23" s="28">
        <f>'Polgármesteri Hivatal'!J23</f>
        <v>4500000</v>
      </c>
    </row>
    <row r="24" spans="1:12" ht="15">
      <c r="A24" s="23" t="s">
        <v>21</v>
      </c>
      <c r="B24" s="23"/>
      <c r="C24" s="23"/>
      <c r="D24" s="23"/>
      <c r="E24" s="1"/>
      <c r="F24" s="1"/>
      <c r="G24" s="1"/>
      <c r="H24" s="1"/>
      <c r="I24" s="1"/>
      <c r="J24" s="28">
        <f>K24+L24</f>
        <v>33047000</v>
      </c>
      <c r="K24" s="27">
        <f>ÁMK!J24</f>
        <v>1714000</v>
      </c>
      <c r="L24" s="28">
        <f>'Polgármesteri Hivatal'!J24</f>
        <v>31333000</v>
      </c>
    </row>
    <row r="25" spans="1:12" ht="15">
      <c r="A25" s="23" t="s">
        <v>22</v>
      </c>
      <c r="B25" s="23"/>
      <c r="C25" s="23"/>
      <c r="D25" s="23"/>
      <c r="E25" s="1"/>
      <c r="F25" s="1"/>
      <c r="G25" s="1"/>
      <c r="H25" s="1"/>
      <c r="I25" s="1"/>
      <c r="J25" s="27">
        <f>J26+J27+J28</f>
        <v>12790000</v>
      </c>
      <c r="K25" s="39"/>
      <c r="L25" s="39"/>
    </row>
    <row r="26" spans="1:12" ht="15">
      <c r="A26" s="23" t="s">
        <v>23</v>
      </c>
      <c r="B26" s="23"/>
      <c r="C26" s="23"/>
      <c r="D26" s="23"/>
      <c r="E26" s="1"/>
      <c r="F26" s="1"/>
      <c r="G26" s="1"/>
      <c r="H26" s="1"/>
      <c r="I26" s="1"/>
      <c r="J26" s="28"/>
      <c r="K26" s="39"/>
      <c r="L26" s="28">
        <f>'Polgármesteri Hivatal'!J26</f>
        <v>139627000</v>
      </c>
    </row>
    <row r="27" spans="1:12" ht="15">
      <c r="A27" s="23" t="s">
        <v>24</v>
      </c>
      <c r="B27" s="23"/>
      <c r="C27" s="23"/>
      <c r="D27" s="23"/>
      <c r="E27" s="1"/>
      <c r="F27" s="1"/>
      <c r="G27" s="1"/>
      <c r="H27" s="1"/>
      <c r="I27" s="1"/>
      <c r="J27" s="28">
        <f>K27+L27</f>
        <v>4000000</v>
      </c>
      <c r="K27" s="27">
        <f>ÁMK!J27</f>
        <v>0</v>
      </c>
      <c r="L27" s="28">
        <f>'Polgármesteri Hivatal'!J27</f>
        <v>4000000</v>
      </c>
    </row>
    <row r="28" spans="1:12" ht="15">
      <c r="A28" s="23" t="s">
        <v>25</v>
      </c>
      <c r="B28" s="23"/>
      <c r="C28" s="23"/>
      <c r="D28" s="23"/>
      <c r="E28" s="1"/>
      <c r="F28" s="1"/>
      <c r="G28" s="1"/>
      <c r="H28" s="1"/>
      <c r="I28" s="1"/>
      <c r="J28" s="28">
        <f>K28+L28</f>
        <v>8790000</v>
      </c>
      <c r="K28" s="27">
        <f>ÁMK!J28</f>
        <v>0</v>
      </c>
      <c r="L28" s="28">
        <f>'Polgármesteri Hivatal'!J28</f>
        <v>8790000</v>
      </c>
    </row>
    <row r="29" spans="1:12" ht="15">
      <c r="A29" s="23" t="s">
        <v>26</v>
      </c>
      <c r="B29" s="23"/>
      <c r="C29" s="23"/>
      <c r="D29" s="23"/>
      <c r="E29" s="1"/>
      <c r="F29" s="1"/>
      <c r="G29" s="1"/>
      <c r="H29" s="1"/>
      <c r="I29" s="1"/>
      <c r="J29" s="28">
        <f>K29+L29</f>
        <v>0</v>
      </c>
      <c r="K29" s="27">
        <f>ÁMK!J29</f>
        <v>0</v>
      </c>
      <c r="L29" s="28">
        <f>'Polgármesteri Hivatal'!J29</f>
        <v>0</v>
      </c>
    </row>
    <row r="30" spans="1:12" ht="15">
      <c r="A30" s="23" t="s">
        <v>27</v>
      </c>
      <c r="B30" s="23"/>
      <c r="C30" s="23"/>
      <c r="D30" s="23"/>
      <c r="E30" s="1"/>
      <c r="F30" s="1"/>
      <c r="G30" s="1"/>
      <c r="H30" s="1"/>
      <c r="I30" s="1"/>
      <c r="J30" s="28">
        <f>'Beruházás, fejlesztés'!C29</f>
        <v>175297000</v>
      </c>
      <c r="K30" s="39"/>
      <c r="L30" s="39"/>
    </row>
    <row r="31" spans="1:12" ht="15">
      <c r="A31" s="23" t="s">
        <v>28</v>
      </c>
      <c r="B31" s="23"/>
      <c r="C31" s="23"/>
      <c r="D31" s="23"/>
      <c r="E31" s="1"/>
      <c r="F31" s="1"/>
      <c r="G31" s="1"/>
      <c r="H31" s="1"/>
      <c r="I31" s="1"/>
      <c r="J31" s="28">
        <f>K31+L31</f>
        <v>2000000</v>
      </c>
      <c r="K31" s="27">
        <f>ÁMK!J31</f>
        <v>0</v>
      </c>
      <c r="L31" s="28">
        <f>'Polgármesteri Hivatal'!J31</f>
        <v>2000000</v>
      </c>
    </row>
    <row r="32" spans="1:10" ht="15">
      <c r="A32" s="24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2" ht="15.75">
      <c r="A37" s="25" t="s">
        <v>29</v>
      </c>
      <c r="B37" s="6"/>
      <c r="C37" s="1"/>
      <c r="D37" s="1"/>
      <c r="E37" s="1"/>
      <c r="F37" s="1"/>
      <c r="G37" s="1"/>
      <c r="H37" s="1"/>
      <c r="I37" s="1"/>
      <c r="J37" s="32">
        <f>J17+J18+J19+J24+J25+J29+J30+J31</f>
        <v>499132000</v>
      </c>
      <c r="K37" s="30"/>
      <c r="L37" s="30"/>
    </row>
    <row r="41" ht="12.75">
      <c r="G41" t="s">
        <v>33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&amp;CÖNKORMÁNYZAT KONSZOLIDÁLT KONCEPCIÓJA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5">
      <selection activeCell="B36" sqref="B36"/>
    </sheetView>
  </sheetViews>
  <sheetFormatPr defaultColWidth="9.00390625" defaultRowHeight="12.75"/>
  <cols>
    <col min="1" max="1" width="6.375" style="0" customWidth="1"/>
    <col min="2" max="2" width="59.375" style="0" customWidth="1"/>
    <col min="3" max="3" width="18.00390625" style="0" customWidth="1"/>
    <col min="12" max="12" width="25.25390625" style="0" customWidth="1"/>
  </cols>
  <sheetData>
    <row r="1" ht="12.75" hidden="1"/>
    <row r="2" spans="1:3" ht="19.5" customHeight="1">
      <c r="A2" s="40" t="s">
        <v>7</v>
      </c>
      <c r="B2" s="40"/>
      <c r="C2" s="1"/>
    </row>
    <row r="3" spans="1:3" ht="21.75" customHeight="1" hidden="1">
      <c r="A3" s="1"/>
      <c r="B3" s="1"/>
      <c r="C3" s="1"/>
    </row>
    <row r="4" spans="1:12" ht="33" customHeight="1">
      <c r="A4" s="5" t="s">
        <v>2</v>
      </c>
      <c r="B4" s="1" t="s">
        <v>3</v>
      </c>
      <c r="C4" s="1" t="s">
        <v>4</v>
      </c>
      <c r="L4" s="20"/>
    </row>
    <row r="5" spans="1:12" ht="19.5" customHeight="1">
      <c r="A5" s="5"/>
      <c r="B5" s="1"/>
      <c r="C5" s="1"/>
      <c r="L5" s="20"/>
    </row>
    <row r="6" spans="1:12" ht="24.75" customHeight="1">
      <c r="A6" s="1">
        <v>1</v>
      </c>
      <c r="B6" s="1" t="s">
        <v>5</v>
      </c>
      <c r="C6" s="2">
        <v>51813000</v>
      </c>
      <c r="L6" s="20"/>
    </row>
    <row r="7" spans="1:12" ht="24.75" customHeight="1">
      <c r="A7" s="1">
        <v>2</v>
      </c>
      <c r="B7" s="1" t="s">
        <v>38</v>
      </c>
      <c r="C7" s="2">
        <v>16297000</v>
      </c>
      <c r="L7" s="20"/>
    </row>
    <row r="8" spans="1:3" ht="24.75" customHeight="1">
      <c r="A8" s="1">
        <v>3</v>
      </c>
      <c r="B8" s="1" t="s">
        <v>34</v>
      </c>
      <c r="C8" s="2">
        <v>69314000</v>
      </c>
    </row>
    <row r="9" spans="1:3" ht="24.75" customHeight="1">
      <c r="A9" s="1">
        <v>4</v>
      </c>
      <c r="B9" s="1" t="s">
        <v>43</v>
      </c>
      <c r="C9" s="2">
        <v>15241000</v>
      </c>
    </row>
    <row r="10" spans="1:3" ht="24.75" customHeight="1">
      <c r="A10" s="1">
        <v>5</v>
      </c>
      <c r="B10" s="1" t="s">
        <v>45</v>
      </c>
      <c r="C10" s="2">
        <v>800000</v>
      </c>
    </row>
    <row r="11" spans="1:3" ht="24.75" customHeight="1">
      <c r="A11" s="1">
        <v>6</v>
      </c>
      <c r="B11" s="1" t="s">
        <v>44</v>
      </c>
      <c r="C11" s="2">
        <v>11732000</v>
      </c>
    </row>
    <row r="12" spans="1:3" ht="24.75" customHeight="1">
      <c r="A12" s="1"/>
      <c r="B12" s="3" t="s">
        <v>0</v>
      </c>
      <c r="C12" s="26">
        <f>SUM(C6:C11)</f>
        <v>165197000</v>
      </c>
    </row>
    <row r="13" ht="24.75" customHeight="1"/>
    <row r="14" spans="1:3" ht="19.5" customHeight="1">
      <c r="A14" s="1"/>
      <c r="B14" s="1"/>
      <c r="C14" s="2"/>
    </row>
    <row r="15" ht="24.75" customHeight="1"/>
    <row r="16" spans="1:3" ht="19.5" customHeight="1">
      <c r="A16" s="1"/>
      <c r="B16" s="1"/>
      <c r="C16" s="2"/>
    </row>
    <row r="17" spans="1:3" ht="18.75" customHeight="1">
      <c r="A17" s="19" t="s">
        <v>6</v>
      </c>
      <c r="B17" s="19"/>
      <c r="C17" s="2"/>
    </row>
    <row r="18" spans="1:3" ht="15" hidden="1">
      <c r="A18" s="6"/>
      <c r="B18" s="6"/>
      <c r="C18" s="2"/>
    </row>
    <row r="19" spans="1:3" ht="33" customHeight="1">
      <c r="A19" s="5" t="s">
        <v>2</v>
      </c>
      <c r="B19" s="1" t="s">
        <v>3</v>
      </c>
      <c r="C19" s="1" t="s">
        <v>4</v>
      </c>
    </row>
    <row r="20" spans="1:3" ht="19.5" customHeight="1">
      <c r="A20" s="5"/>
      <c r="B20" s="1"/>
      <c r="C20" s="1"/>
    </row>
    <row r="21" spans="1:3" ht="24.75" customHeight="1">
      <c r="A21" s="1">
        <v>1</v>
      </c>
      <c r="B21" s="1" t="s">
        <v>39</v>
      </c>
      <c r="C21" s="2">
        <v>5500000</v>
      </c>
    </row>
    <row r="22" spans="1:3" ht="24.75" customHeight="1">
      <c r="A22" s="1">
        <v>4</v>
      </c>
      <c r="B22" s="1" t="s">
        <v>40</v>
      </c>
      <c r="C22" s="2">
        <v>2000000</v>
      </c>
    </row>
    <row r="23" spans="1:3" ht="24.75" customHeight="1">
      <c r="A23" s="1">
        <v>5</v>
      </c>
      <c r="B23" s="1" t="s">
        <v>41</v>
      </c>
      <c r="C23" s="2">
        <v>1500000</v>
      </c>
    </row>
    <row r="24" spans="1:3" ht="24.75" customHeight="1">
      <c r="A24" s="1">
        <v>7</v>
      </c>
      <c r="B24" s="1" t="s">
        <v>46</v>
      </c>
      <c r="C24" s="2">
        <v>500000</v>
      </c>
    </row>
    <row r="25" spans="1:3" ht="24.75" customHeight="1">
      <c r="A25" s="1">
        <v>8</v>
      </c>
      <c r="B25" s="1" t="s">
        <v>47</v>
      </c>
      <c r="C25" s="2">
        <v>600000</v>
      </c>
    </row>
    <row r="26" ht="24.75" customHeight="1"/>
    <row r="27" spans="1:3" ht="19.5" customHeight="1">
      <c r="A27" s="1"/>
      <c r="B27" s="3" t="s">
        <v>0</v>
      </c>
      <c r="C27" s="26">
        <f>SUM(C21:C25)</f>
        <v>10100000</v>
      </c>
    </row>
    <row r="28" spans="2:3" ht="24.75" customHeight="1">
      <c r="B28" s="3"/>
      <c r="C28" s="4"/>
    </row>
    <row r="29" spans="2:3" ht="19.5" customHeight="1">
      <c r="B29" s="3" t="s">
        <v>1</v>
      </c>
      <c r="C29" s="26">
        <f>C12+C27</f>
        <v>175297000</v>
      </c>
    </row>
    <row r="30" ht="24.75" customHeight="1"/>
    <row r="31" ht="24.75" customHeight="1"/>
    <row r="32" ht="26.25" customHeight="1"/>
    <row r="33" ht="15">
      <c r="E33" s="1"/>
    </row>
    <row r="34" ht="15">
      <c r="E34" s="1"/>
    </row>
  </sheetData>
  <mergeCells count="1">
    <mergeCell ref="A2:B2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  <headerFooter alignWithMargins="0">
    <oddHeader>&amp;C&amp;"Arial CE,Félkövér"&amp;16
BERUHÁZÁSI-FEJLESZTÉSI KIADÁSOK CÉLONKÉNTI RÉSZLETEZÉSE&amp;"Arial CE,Normál"&amp;10
(Bruttó érték)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H6" sqref="H6"/>
    </sheetView>
  </sheetViews>
  <sheetFormatPr defaultColWidth="9.00390625" defaultRowHeight="12.75"/>
  <cols>
    <col min="1" max="1" width="27.375" style="0" customWidth="1"/>
    <col min="2" max="2" width="17.875" style="20" customWidth="1"/>
    <col min="3" max="3" width="18.375" style="20" customWidth="1"/>
    <col min="4" max="4" width="15.75390625" style="20" customWidth="1"/>
  </cols>
  <sheetData>
    <row r="1" spans="2:4" s="33" customFormat="1" ht="14.25">
      <c r="B1" s="34"/>
      <c r="C1" s="34"/>
      <c r="D1" s="34"/>
    </row>
    <row r="2" spans="1:4" s="35" customFormat="1" ht="24.75" customHeight="1">
      <c r="A2" s="35" t="s">
        <v>48</v>
      </c>
      <c r="B2" s="36" t="s">
        <v>51</v>
      </c>
      <c r="C2" s="36" t="s">
        <v>52</v>
      </c>
      <c r="D2" s="36" t="s">
        <v>53</v>
      </c>
    </row>
    <row r="3" spans="2:4" s="33" customFormat="1" ht="24.75" customHeight="1">
      <c r="B3" s="34"/>
      <c r="C3" s="34"/>
      <c r="D3" s="34"/>
    </row>
    <row r="4" spans="2:4" s="33" customFormat="1" ht="24.75" customHeight="1">
      <c r="B4" s="34"/>
      <c r="C4" s="34"/>
      <c r="D4" s="34"/>
    </row>
    <row r="5" spans="1:4" s="37" customFormat="1" ht="24.75" customHeight="1">
      <c r="A5" s="37" t="s">
        <v>49</v>
      </c>
      <c r="B5" s="38"/>
      <c r="C5" s="38"/>
      <c r="D5" s="38"/>
    </row>
    <row r="6" spans="1:4" s="33" customFormat="1" ht="24.75" customHeight="1">
      <c r="A6" s="33" t="s">
        <v>50</v>
      </c>
      <c r="B6" s="34">
        <v>51813000</v>
      </c>
      <c r="C6" s="34">
        <v>41450000</v>
      </c>
      <c r="D6" s="34">
        <f>B6-C6</f>
        <v>10363000</v>
      </c>
    </row>
    <row r="7" spans="1:4" s="33" customFormat="1" ht="24.75" customHeight="1">
      <c r="A7" s="33" t="s">
        <v>54</v>
      </c>
      <c r="B7" s="34">
        <v>16297000</v>
      </c>
      <c r="C7" s="34">
        <v>14586000</v>
      </c>
      <c r="D7" s="34">
        <f>B7-C7</f>
        <v>1711000</v>
      </c>
    </row>
    <row r="8" spans="1:4" s="33" customFormat="1" ht="24.75" customHeight="1">
      <c r="A8" s="33" t="s">
        <v>55</v>
      </c>
      <c r="B8" s="34">
        <v>69314000</v>
      </c>
      <c r="C8" s="34">
        <v>50735000</v>
      </c>
      <c r="D8" s="34">
        <f>B8-C8</f>
        <v>18579000</v>
      </c>
    </row>
    <row r="9" spans="1:4" s="33" customFormat="1" ht="24.75" customHeight="1">
      <c r="A9" s="33" t="s">
        <v>56</v>
      </c>
      <c r="B9" s="34">
        <v>15241000</v>
      </c>
      <c r="C9" s="34">
        <v>12192000</v>
      </c>
      <c r="D9" s="34">
        <f>B9-C9</f>
        <v>3049000</v>
      </c>
    </row>
    <row r="10" spans="1:4" s="33" customFormat="1" ht="24.75" customHeight="1">
      <c r="A10" s="33" t="s">
        <v>57</v>
      </c>
      <c r="B10" s="34">
        <v>800000</v>
      </c>
      <c r="C10" s="34">
        <v>800000</v>
      </c>
      <c r="D10" s="34"/>
    </row>
    <row r="11" spans="1:4" s="33" customFormat="1" ht="24.75" customHeight="1">
      <c r="A11" s="33" t="s">
        <v>58</v>
      </c>
      <c r="B11" s="34">
        <v>11732000</v>
      </c>
      <c r="C11" s="34">
        <v>10559000</v>
      </c>
      <c r="D11" s="34"/>
    </row>
    <row r="12" spans="1:4" s="37" customFormat="1" ht="24.75" customHeight="1">
      <c r="A12" s="37" t="s">
        <v>59</v>
      </c>
      <c r="B12" s="38">
        <f>SUM(B6:B11)</f>
        <v>165197000</v>
      </c>
      <c r="C12" s="38">
        <f>SUM(C6:C11)</f>
        <v>130322000</v>
      </c>
      <c r="D12" s="38">
        <f>SUM(D6:D11)</f>
        <v>33702000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J25" sqref="J25"/>
    </sheetView>
  </sheetViews>
  <sheetFormatPr defaultColWidth="9.00390625" defaultRowHeight="12.75"/>
  <cols>
    <col min="2" max="2" width="9.875" style="0" customWidth="1"/>
    <col min="8" max="8" width="0.12890625" style="0" customWidth="1"/>
    <col min="9" max="9" width="2.375" style="0" customWidth="1"/>
    <col min="10" max="10" width="18.375" style="0" customWidth="1"/>
    <col min="12" max="12" width="25.25390625" style="0" customWidth="1"/>
  </cols>
  <sheetData>
    <row r="1" ht="27">
      <c r="C1" s="8" t="s">
        <v>42</v>
      </c>
    </row>
    <row r="2" spans="1:4" ht="25.5">
      <c r="A2" s="7"/>
      <c r="D2" s="10" t="s">
        <v>8</v>
      </c>
    </row>
    <row r="4" spans="1:12" ht="18">
      <c r="A4" s="23" t="s">
        <v>10</v>
      </c>
      <c r="B4" s="1"/>
      <c r="C4" s="1"/>
      <c r="D4" s="1"/>
      <c r="E4" s="1"/>
      <c r="F4" s="12"/>
      <c r="G4" s="12"/>
      <c r="H4" s="12"/>
      <c r="I4" s="12"/>
      <c r="J4" s="21">
        <v>138051000</v>
      </c>
      <c r="L4" s="20"/>
    </row>
    <row r="5" spans="1:12" ht="18">
      <c r="A5" s="23" t="s">
        <v>37</v>
      </c>
      <c r="B5" s="1"/>
      <c r="C5" s="1"/>
      <c r="D5" s="1"/>
      <c r="E5" s="1"/>
      <c r="F5" s="12"/>
      <c r="G5" s="12"/>
      <c r="H5" s="12"/>
      <c r="I5" s="12"/>
      <c r="J5" s="21">
        <v>150346000</v>
      </c>
      <c r="L5" s="20"/>
    </row>
    <row r="6" spans="1:12" ht="18">
      <c r="A6" s="23" t="s">
        <v>11</v>
      </c>
      <c r="B6" s="1"/>
      <c r="C6" s="1"/>
      <c r="D6" s="1"/>
      <c r="E6" s="1"/>
      <c r="F6" s="12"/>
      <c r="G6" s="12"/>
      <c r="H6" s="12"/>
      <c r="I6" s="12"/>
      <c r="J6" s="21">
        <v>1255000</v>
      </c>
      <c r="L6" s="20"/>
    </row>
    <row r="7" spans="1:12" ht="18">
      <c r="A7" s="23" t="s">
        <v>12</v>
      </c>
      <c r="B7" s="1"/>
      <c r="C7" s="1"/>
      <c r="D7" s="1"/>
      <c r="E7" s="1"/>
      <c r="F7" s="12"/>
      <c r="G7" s="12"/>
      <c r="H7" s="13"/>
      <c r="I7" s="14"/>
      <c r="J7" s="2">
        <v>130322000</v>
      </c>
      <c r="L7" s="20"/>
    </row>
    <row r="8" spans="1:10" ht="18">
      <c r="A8" s="23" t="s">
        <v>13</v>
      </c>
      <c r="B8" s="1"/>
      <c r="C8" s="1"/>
      <c r="D8" s="1"/>
      <c r="E8" s="1"/>
      <c r="F8" s="12"/>
      <c r="G8" s="12"/>
      <c r="H8" s="12"/>
      <c r="I8" s="12"/>
      <c r="J8" s="27">
        <f>J10-J4-J5-J6-J7</f>
        <v>58658000</v>
      </c>
    </row>
    <row r="9" spans="1:10" ht="15">
      <c r="A9" s="24"/>
      <c r="B9" s="1"/>
      <c r="C9" s="1"/>
      <c r="D9" s="1"/>
      <c r="E9" s="1"/>
      <c r="J9" s="2"/>
    </row>
    <row r="10" spans="1:10" ht="15.75">
      <c r="A10" s="25" t="s">
        <v>14</v>
      </c>
      <c r="B10" s="1"/>
      <c r="C10" s="1"/>
      <c r="D10" s="1"/>
      <c r="E10" s="1"/>
      <c r="J10" s="26">
        <f>J37</f>
        <v>478632000</v>
      </c>
    </row>
    <row r="11" spans="1:10" ht="15">
      <c r="A11" s="1"/>
      <c r="B11" s="1"/>
      <c r="C11" s="1"/>
      <c r="D11" s="1"/>
      <c r="E11" s="1"/>
      <c r="J11" s="2"/>
    </row>
    <row r="12" spans="1:10" ht="15">
      <c r="A12" s="1"/>
      <c r="B12" s="1"/>
      <c r="C12" s="1"/>
      <c r="D12" s="1"/>
      <c r="E12" s="1"/>
      <c r="J12" s="2"/>
    </row>
    <row r="13" spans="1:10" ht="15">
      <c r="A13" s="1"/>
      <c r="B13" s="1"/>
      <c r="C13" s="1"/>
      <c r="D13" s="1"/>
      <c r="E13" s="1"/>
      <c r="J13" s="2"/>
    </row>
    <row r="14" ht="15">
      <c r="J14" s="2"/>
    </row>
    <row r="15" spans="4:10" ht="25.5">
      <c r="D15" s="17" t="s">
        <v>9</v>
      </c>
      <c r="J15" s="2"/>
    </row>
    <row r="16" ht="15">
      <c r="J16" s="2"/>
    </row>
    <row r="17" spans="1:10" ht="15">
      <c r="A17" s="23" t="s">
        <v>16</v>
      </c>
      <c r="B17" s="23"/>
      <c r="C17" s="23"/>
      <c r="D17" s="23"/>
      <c r="E17" s="1"/>
      <c r="F17" s="1"/>
      <c r="J17" s="2">
        <v>52168000</v>
      </c>
    </row>
    <row r="18" spans="1:10" ht="15">
      <c r="A18" s="23" t="s">
        <v>15</v>
      </c>
      <c r="B18" s="23"/>
      <c r="C18" s="23"/>
      <c r="D18" s="23"/>
      <c r="E18" s="1"/>
      <c r="F18" s="1"/>
      <c r="J18" s="2">
        <v>18710000</v>
      </c>
    </row>
    <row r="19" spans="1:10" ht="15">
      <c r="A19" s="23" t="s">
        <v>17</v>
      </c>
      <c r="B19" s="23"/>
      <c r="C19" s="23"/>
      <c r="D19" s="23"/>
      <c r="E19" s="1"/>
      <c r="F19" s="1"/>
      <c r="J19" s="27">
        <f>J20+J21+J22+J23</f>
        <v>46707000</v>
      </c>
    </row>
    <row r="20" spans="1:10" ht="15">
      <c r="A20" s="23" t="s">
        <v>18</v>
      </c>
      <c r="B20" s="23"/>
      <c r="C20" s="23"/>
      <c r="D20" s="23"/>
      <c r="E20" s="1"/>
      <c r="F20" s="1"/>
      <c r="J20" s="2">
        <v>6175000</v>
      </c>
    </row>
    <row r="21" spans="1:10" ht="15">
      <c r="A21" s="23" t="s">
        <v>19</v>
      </c>
      <c r="B21" s="23"/>
      <c r="C21" s="23"/>
      <c r="D21" s="23"/>
      <c r="E21" s="1"/>
      <c r="F21" s="1"/>
      <c r="J21" s="2">
        <v>26972000</v>
      </c>
    </row>
    <row r="22" spans="1:10" ht="15">
      <c r="A22" s="23" t="s">
        <v>35</v>
      </c>
      <c r="B22" s="23"/>
      <c r="C22" s="23"/>
      <c r="D22" s="23"/>
      <c r="E22" s="1"/>
      <c r="F22" s="1"/>
      <c r="J22" s="2">
        <v>9060000</v>
      </c>
    </row>
    <row r="23" spans="1:10" ht="15">
      <c r="A23" s="23" t="s">
        <v>20</v>
      </c>
      <c r="B23" s="23"/>
      <c r="C23" s="23"/>
      <c r="D23" s="23"/>
      <c r="E23" s="1"/>
      <c r="F23" s="1"/>
      <c r="J23" s="2">
        <v>4500000</v>
      </c>
    </row>
    <row r="24" spans="1:10" ht="15">
      <c r="A24" s="23" t="s">
        <v>21</v>
      </c>
      <c r="B24" s="23"/>
      <c r="C24" s="23"/>
      <c r="D24" s="23"/>
      <c r="E24" s="1"/>
      <c r="F24" s="1"/>
      <c r="J24" s="2">
        <v>31333000</v>
      </c>
    </row>
    <row r="25" spans="1:10" ht="15">
      <c r="A25" s="23" t="s">
        <v>22</v>
      </c>
      <c r="B25" s="23"/>
      <c r="C25" s="23"/>
      <c r="D25" s="23"/>
      <c r="E25" s="1"/>
      <c r="F25" s="1"/>
      <c r="J25" s="27">
        <f>J26+J27+J28</f>
        <v>152417000</v>
      </c>
    </row>
    <row r="26" spans="1:10" ht="15">
      <c r="A26" s="23" t="s">
        <v>36</v>
      </c>
      <c r="B26" s="23"/>
      <c r="C26" s="23"/>
      <c r="D26" s="23"/>
      <c r="E26" s="1"/>
      <c r="F26" s="1"/>
      <c r="J26" s="27">
        <v>139627000</v>
      </c>
    </row>
    <row r="27" spans="1:10" ht="15">
      <c r="A27" s="23" t="s">
        <v>24</v>
      </c>
      <c r="B27" s="23"/>
      <c r="C27" s="23"/>
      <c r="D27" s="23"/>
      <c r="E27" s="1"/>
      <c r="F27" s="1"/>
      <c r="J27" s="2">
        <v>4000000</v>
      </c>
    </row>
    <row r="28" spans="1:10" ht="15">
      <c r="A28" s="23" t="s">
        <v>25</v>
      </c>
      <c r="B28" s="23"/>
      <c r="C28" s="23"/>
      <c r="D28" s="23"/>
      <c r="E28" s="1"/>
      <c r="F28" s="1"/>
      <c r="J28" s="2">
        <v>8790000</v>
      </c>
    </row>
    <row r="29" spans="1:10" ht="15">
      <c r="A29" s="23" t="s">
        <v>26</v>
      </c>
      <c r="B29" s="23"/>
      <c r="C29" s="23"/>
      <c r="D29" s="23"/>
      <c r="E29" s="1"/>
      <c r="F29" s="1"/>
      <c r="J29" s="2"/>
    </row>
    <row r="30" spans="1:10" ht="15">
      <c r="A30" s="23" t="s">
        <v>27</v>
      </c>
      <c r="B30" s="23"/>
      <c r="C30" s="23"/>
      <c r="D30" s="23"/>
      <c r="E30" s="1"/>
      <c r="F30" s="1"/>
      <c r="J30" s="2">
        <v>175297000</v>
      </c>
    </row>
    <row r="31" spans="1:10" ht="15">
      <c r="A31" s="23" t="s">
        <v>28</v>
      </c>
      <c r="B31" s="23"/>
      <c r="C31" s="23"/>
      <c r="D31" s="23"/>
      <c r="E31" s="1"/>
      <c r="F31" s="1"/>
      <c r="J31" s="2">
        <v>2000000</v>
      </c>
    </row>
    <row r="32" spans="1:10" ht="15">
      <c r="A32" s="24"/>
      <c r="B32" s="1"/>
      <c r="C32" s="1"/>
      <c r="D32" s="1"/>
      <c r="E32" s="1"/>
      <c r="F32" s="1"/>
      <c r="J32" s="20"/>
    </row>
    <row r="33" spans="1:10" ht="15">
      <c r="A33" s="1"/>
      <c r="B33" s="1"/>
      <c r="C33" s="1"/>
      <c r="D33" s="1"/>
      <c r="E33" s="1"/>
      <c r="F33" s="1"/>
      <c r="J33" s="20"/>
    </row>
    <row r="34" spans="1:10" ht="15">
      <c r="A34" s="1"/>
      <c r="B34" s="1"/>
      <c r="C34" s="1"/>
      <c r="D34" s="1"/>
      <c r="E34" s="1"/>
      <c r="F34" s="1"/>
      <c r="J34" s="20"/>
    </row>
    <row r="35" spans="1:10" ht="15">
      <c r="A35" s="1"/>
      <c r="B35" s="1"/>
      <c r="C35" s="1"/>
      <c r="D35" s="1"/>
      <c r="E35" s="1"/>
      <c r="F35" s="1"/>
      <c r="J35" s="20"/>
    </row>
    <row r="36" spans="1:10" ht="15">
      <c r="A36" s="1"/>
      <c r="B36" s="1"/>
      <c r="C36" s="1"/>
      <c r="D36" s="1"/>
      <c r="E36" s="1"/>
      <c r="F36" s="1"/>
      <c r="J36" s="20"/>
    </row>
    <row r="37" spans="1:10" ht="15.75">
      <c r="A37" s="25" t="s">
        <v>29</v>
      </c>
      <c r="B37" s="6"/>
      <c r="C37" s="1"/>
      <c r="D37" s="1"/>
      <c r="E37" s="1"/>
      <c r="F37" s="1"/>
      <c r="J37" s="26">
        <f>J17+J18+J19+J24+J25+J29+J30+J31</f>
        <v>478632000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&amp;CPOLGÁRMESTERI HIVATAL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6">
      <selection activeCell="E4" sqref="E4"/>
    </sheetView>
  </sheetViews>
  <sheetFormatPr defaultColWidth="9.00390625" defaultRowHeight="12.75"/>
  <cols>
    <col min="8" max="8" width="0.2421875" style="0" customWidth="1"/>
    <col min="9" max="9" width="9.125" style="0" hidden="1" customWidth="1"/>
    <col min="10" max="10" width="18.00390625" style="0" customWidth="1"/>
  </cols>
  <sheetData>
    <row r="1" ht="27">
      <c r="C1" s="8" t="s">
        <v>42</v>
      </c>
    </row>
    <row r="2" spans="1:4" ht="25.5">
      <c r="A2" s="7"/>
      <c r="D2" s="10" t="s">
        <v>8</v>
      </c>
    </row>
    <row r="4" spans="1:10" ht="18.75">
      <c r="A4" s="15" t="s">
        <v>10</v>
      </c>
      <c r="B4" s="12"/>
      <c r="C4" s="12"/>
      <c r="D4" s="12"/>
      <c r="E4" s="12"/>
      <c r="F4" s="12"/>
      <c r="G4" s="12"/>
      <c r="H4" s="12"/>
      <c r="I4" s="12"/>
      <c r="J4" s="21">
        <v>20500000</v>
      </c>
    </row>
    <row r="5" spans="1:10" ht="18.75">
      <c r="A5" s="15" t="s">
        <v>30</v>
      </c>
      <c r="B5" s="12"/>
      <c r="C5" s="12"/>
      <c r="D5" s="12"/>
      <c r="E5" s="12"/>
      <c r="F5" s="12"/>
      <c r="G5" s="12"/>
      <c r="H5" s="12"/>
      <c r="I5" s="12"/>
      <c r="J5" s="28">
        <f>J10-J4-J6</f>
        <v>139627000</v>
      </c>
    </row>
    <row r="6" spans="1:10" ht="18.75">
      <c r="A6" s="15" t="s">
        <v>12</v>
      </c>
      <c r="B6" s="12"/>
      <c r="C6" s="12"/>
      <c r="D6" s="12"/>
      <c r="E6" s="12"/>
      <c r="F6" s="12"/>
      <c r="G6" s="12"/>
      <c r="H6" s="12"/>
      <c r="I6" s="12"/>
      <c r="J6" s="21"/>
    </row>
    <row r="7" spans="2:10" ht="18">
      <c r="B7" s="12"/>
      <c r="C7" s="12"/>
      <c r="D7" s="12"/>
      <c r="E7" s="12"/>
      <c r="F7" s="12"/>
      <c r="G7" s="12"/>
      <c r="H7" s="13"/>
      <c r="I7" s="14"/>
      <c r="J7" s="2"/>
    </row>
    <row r="8" spans="1:10" ht="18.75">
      <c r="A8" s="15"/>
      <c r="B8" s="12"/>
      <c r="C8" s="12"/>
      <c r="D8" s="12"/>
      <c r="E8" s="12"/>
      <c r="F8" s="12"/>
      <c r="G8" s="12"/>
      <c r="H8" s="12"/>
      <c r="I8" s="12"/>
      <c r="J8" s="2"/>
    </row>
    <row r="9" spans="1:10" ht="18.75">
      <c r="A9" s="11"/>
      <c r="J9" s="2"/>
    </row>
    <row r="10" spans="1:10" ht="18.75">
      <c r="A10" s="16" t="s">
        <v>14</v>
      </c>
      <c r="J10" s="26">
        <v>160127000</v>
      </c>
    </row>
    <row r="11" ht="15">
      <c r="J11" s="2"/>
    </row>
    <row r="12" ht="15">
      <c r="J12" s="2"/>
    </row>
    <row r="13" ht="15">
      <c r="J13" s="2"/>
    </row>
    <row r="14" ht="15">
      <c r="J14" s="2"/>
    </row>
    <row r="15" spans="4:10" ht="25.5">
      <c r="D15" s="17" t="s">
        <v>9</v>
      </c>
      <c r="J15" s="2"/>
    </row>
    <row r="16" ht="15">
      <c r="J16" s="2"/>
    </row>
    <row r="17" spans="1:10" ht="18.75">
      <c r="A17" s="15" t="s">
        <v>16</v>
      </c>
      <c r="B17" s="9"/>
      <c r="C17" s="9"/>
      <c r="D17" s="9"/>
      <c r="J17" s="2">
        <v>85552000</v>
      </c>
    </row>
    <row r="18" spans="1:10" ht="18.75">
      <c r="A18" s="15" t="s">
        <v>15</v>
      </c>
      <c r="B18" s="9"/>
      <c r="C18" s="9"/>
      <c r="D18" s="9"/>
      <c r="J18" s="2">
        <v>27670000</v>
      </c>
    </row>
    <row r="19" spans="1:10" ht="18.75">
      <c r="A19" s="15" t="s">
        <v>17</v>
      </c>
      <c r="B19" s="9"/>
      <c r="C19" s="9"/>
      <c r="D19" s="9"/>
      <c r="J19" s="27">
        <f>J20+J21+J22+J23</f>
        <v>45191000</v>
      </c>
    </row>
    <row r="20" spans="1:10" ht="18.75">
      <c r="A20" s="15" t="s">
        <v>18</v>
      </c>
      <c r="B20" s="9"/>
      <c r="C20" s="9"/>
      <c r="D20" s="9"/>
      <c r="J20" s="2">
        <v>20075000</v>
      </c>
    </row>
    <row r="21" spans="1:10" ht="18.75">
      <c r="A21" s="15" t="s">
        <v>19</v>
      </c>
      <c r="B21" s="9"/>
      <c r="C21" s="9"/>
      <c r="D21" s="9"/>
      <c r="J21" s="2">
        <v>15070000</v>
      </c>
    </row>
    <row r="22" spans="1:10" ht="18.75">
      <c r="A22" s="15" t="s">
        <v>31</v>
      </c>
      <c r="B22" s="9"/>
      <c r="C22" s="9"/>
      <c r="D22" s="9"/>
      <c r="J22" s="2">
        <v>9206000</v>
      </c>
    </row>
    <row r="23" spans="1:10" ht="18.75">
      <c r="A23" s="15" t="s">
        <v>20</v>
      </c>
      <c r="B23" s="9"/>
      <c r="C23" s="9"/>
      <c r="D23" s="9"/>
      <c r="J23" s="2">
        <v>840000</v>
      </c>
    </row>
    <row r="24" spans="1:10" ht="18.75">
      <c r="A24" s="15" t="s">
        <v>21</v>
      </c>
      <c r="B24" s="9"/>
      <c r="C24" s="9"/>
      <c r="D24" s="9"/>
      <c r="J24" s="2">
        <v>1714000</v>
      </c>
    </row>
    <row r="25" spans="1:10" ht="18.75">
      <c r="A25" s="15"/>
      <c r="B25" s="9"/>
      <c r="C25" s="9"/>
      <c r="D25" s="9"/>
      <c r="J25" s="2"/>
    </row>
    <row r="26" spans="2:10" ht="15">
      <c r="B26" s="9"/>
      <c r="C26" s="9"/>
      <c r="D26" s="9"/>
      <c r="J26" s="2"/>
    </row>
    <row r="27" spans="2:10" ht="15">
      <c r="B27" s="9"/>
      <c r="C27" s="9"/>
      <c r="D27" s="9"/>
      <c r="J27" s="2"/>
    </row>
    <row r="28" spans="2:10" ht="15">
      <c r="B28" s="9"/>
      <c r="C28" s="9"/>
      <c r="D28" s="9"/>
      <c r="J28" s="2"/>
    </row>
    <row r="29" spans="2:10" ht="15">
      <c r="B29" s="9"/>
      <c r="C29" s="9"/>
      <c r="D29" s="9"/>
      <c r="J29" s="2"/>
    </row>
    <row r="30" spans="1:10" ht="18.75">
      <c r="A30" s="15"/>
      <c r="B30" s="9"/>
      <c r="C30" s="9"/>
      <c r="D30" s="9"/>
      <c r="J30" s="2"/>
    </row>
    <row r="31" spans="1:10" ht="18.75">
      <c r="A31" s="15"/>
      <c r="B31" s="9"/>
      <c r="C31" s="9"/>
      <c r="D31" s="9"/>
      <c r="J31" s="2"/>
    </row>
    <row r="32" spans="1:10" ht="18.75">
      <c r="A32" s="15"/>
      <c r="B32" s="9"/>
      <c r="C32" s="9"/>
      <c r="D32" s="9"/>
      <c r="J32" s="2"/>
    </row>
    <row r="33" spans="1:10" ht="18.75">
      <c r="A33" s="15"/>
      <c r="B33" s="9"/>
      <c r="C33" s="9"/>
      <c r="D33" s="9"/>
      <c r="J33" s="2"/>
    </row>
    <row r="34" spans="2:10" ht="15">
      <c r="B34" s="9"/>
      <c r="C34" s="9"/>
      <c r="D34" s="9"/>
      <c r="J34" s="2"/>
    </row>
    <row r="35" spans="1:10" ht="18.75">
      <c r="A35" s="15"/>
      <c r="B35" s="9"/>
      <c r="C35" s="9"/>
      <c r="D35" s="9"/>
      <c r="J35" s="2"/>
    </row>
    <row r="36" spans="1:10" ht="18.75">
      <c r="A36" s="11"/>
      <c r="J36" s="2"/>
    </row>
    <row r="37" spans="1:10" ht="18.75">
      <c r="A37" s="16" t="s">
        <v>29</v>
      </c>
      <c r="B37" s="18"/>
      <c r="J37" s="26">
        <f>J17+J18+J19+J24+J25</f>
        <v>160127000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&amp;CÁLTALÁNOS MŰVELŐDÉSI KÖZPONT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Öcsény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Pollák Csaba</cp:lastModifiedBy>
  <cp:lastPrinted>2009-12-08T07:16:11Z</cp:lastPrinted>
  <dcterms:created xsi:type="dcterms:W3CDTF">2007-02-05T12:11:05Z</dcterms:created>
  <dcterms:modified xsi:type="dcterms:W3CDTF">2009-12-08T07:18:12Z</dcterms:modified>
  <cp:category/>
  <cp:version/>
  <cp:contentType/>
  <cp:contentStatus/>
</cp:coreProperties>
</file>