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<sst xmlns="http://schemas.openxmlformats.org/spreadsheetml/2006/main" count="39" uniqueCount="23">
  <si>
    <t>Havi bér</t>
  </si>
  <si>
    <t>Napi bér</t>
  </si>
  <si>
    <t xml:space="preserve">Legalább középfokú iskolai végzettséget </t>
  </si>
  <si>
    <t>igénylő munkakörben foglalkoztatott</t>
  </si>
  <si>
    <t>Munkabér</t>
  </si>
  <si>
    <t xml:space="preserve">TB </t>
  </si>
  <si>
    <t>Összesen</t>
  </si>
  <si>
    <t>Létszám</t>
  </si>
  <si>
    <t>Végösszesen</t>
  </si>
  <si>
    <t>július 01.- november 30. (108 munkanap)</t>
  </si>
  <si>
    <t>Foglalkoztatási időszak</t>
  </si>
  <si>
    <t xml:space="preserve">Minimális bér 2010.01.01.-2010.12.31.ig </t>
  </si>
  <si>
    <t>2010.01.01.-2010.12.31.</t>
  </si>
  <si>
    <t>január 01.-június 30. (125 munkanap)</t>
  </si>
  <si>
    <t>július 01.-december 31. (130 munkanap)</t>
  </si>
  <si>
    <t>április 01.-október 31. (149 munkanap)</t>
  </si>
  <si>
    <t>április 01.-augusztus 31. (106 munkanap)</t>
  </si>
  <si>
    <t>augusztus 01- december 31 (108munkanap)</t>
  </si>
  <si>
    <t>janur 01- június 30 (126 munkanap)</t>
  </si>
  <si>
    <t>július 01- december 31 (109 munkanap)</t>
  </si>
  <si>
    <t>január 01. - június 30 (126 munkanap)</t>
  </si>
  <si>
    <t>július 01. -december 31 (153 munkanap)</t>
  </si>
  <si>
    <t>április 01- szeptember 30 (128 munkanap)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</si>
</sst>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1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41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41" fontId="2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41" fontId="3" fillId="0" borderId="2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3" fillId="0" borderId="5" xfId="0" applyNumberFormat="1" applyFont="1" applyBorder="1" applyAlignment="1">
      <alignment/>
    </xf>
    <xf numFmtId="41" fontId="3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29">
      <selection activeCell="F59" sqref="F59"/>
    </sheetView>
  </sheetViews>
  <sheetFormatPr defaultColWidth="9.140625" defaultRowHeight="12.75"/>
  <cols>
    <col min="1" max="1" width="44.7109375" style="0" customWidth="1"/>
    <col min="2" max="2" width="12.28125" style="0" customWidth="1"/>
    <col min="3" max="3" width="16.140625" style="0" customWidth="1"/>
    <col min="4" max="4" width="15.57421875" style="0" customWidth="1"/>
    <col min="5" max="5" width="16.28125" style="0" customWidth="1"/>
    <col min="6" max="6" width="14.00390625" style="0" customWidth="1"/>
    <col min="7" max="7" width="18.7109375" style="0" customWidth="1"/>
    <col min="8" max="8" width="17.421875" style="0" customWidth="1"/>
  </cols>
  <sheetData>
    <row r="1" spans="1:4" ht="15">
      <c r="A1" s="3"/>
      <c r="B1" s="3"/>
      <c r="C1" s="3" t="s">
        <v>0</v>
      </c>
      <c r="D1" s="3" t="s">
        <v>1</v>
      </c>
    </row>
    <row r="2" spans="1:4" ht="15">
      <c r="A2" s="3" t="s">
        <v>11</v>
      </c>
      <c r="B2" s="3"/>
      <c r="C2" s="4">
        <v>73500</v>
      </c>
      <c r="D2" s="4">
        <v>3380</v>
      </c>
    </row>
    <row r="3" spans="1:4" ht="15">
      <c r="A3" s="3"/>
      <c r="B3" s="3"/>
      <c r="C3" s="4"/>
      <c r="D3" s="4"/>
    </row>
    <row r="4" spans="1:4" ht="15">
      <c r="A4" s="3" t="s">
        <v>2</v>
      </c>
      <c r="B4" s="3"/>
      <c r="C4" s="4"/>
      <c r="D4" s="4"/>
    </row>
    <row r="5" spans="1:4" ht="15">
      <c r="A5" s="3" t="s">
        <v>3</v>
      </c>
      <c r="B5" s="3"/>
      <c r="C5" s="4"/>
      <c r="D5" s="4"/>
    </row>
    <row r="6" spans="1:4" ht="15">
      <c r="A6" s="3" t="s">
        <v>12</v>
      </c>
      <c r="B6" s="3"/>
      <c r="C6" s="4">
        <v>89500</v>
      </c>
      <c r="D6" s="4">
        <v>4120</v>
      </c>
    </row>
    <row r="7" spans="1:4" ht="15">
      <c r="A7" s="3"/>
      <c r="B7" s="3"/>
      <c r="C7" s="4"/>
      <c r="D7" s="4"/>
    </row>
    <row r="8" spans="1:7" ht="15">
      <c r="A8" s="3"/>
      <c r="B8" s="3"/>
      <c r="C8" s="3"/>
      <c r="D8" s="3"/>
      <c r="G8" s="15"/>
    </row>
    <row r="9" spans="1:4" ht="0.75" customHeight="1" thickBot="1">
      <c r="A9" s="3"/>
      <c r="B9" s="3"/>
      <c r="C9" s="3"/>
      <c r="D9" s="3"/>
    </row>
    <row r="10" ht="13.5" hidden="1" thickBot="1"/>
    <row r="11" spans="1:7" s="1" customFormat="1" ht="30.75" customHeight="1" thickBot="1" thickTop="1">
      <c r="A11" s="13" t="s">
        <v>10</v>
      </c>
      <c r="B11" s="13" t="s">
        <v>1</v>
      </c>
      <c r="C11" s="13" t="s">
        <v>4</v>
      </c>
      <c r="D11" s="13" t="s">
        <v>5</v>
      </c>
      <c r="E11" s="13" t="s">
        <v>6</v>
      </c>
      <c r="F11" s="13" t="s">
        <v>7</v>
      </c>
      <c r="G11" s="13" t="s">
        <v>8</v>
      </c>
    </row>
    <row r="12" spans="1:8" s="2" customFormat="1" ht="15.75" customHeight="1" thickTop="1">
      <c r="A12" s="11" t="s">
        <v>13</v>
      </c>
      <c r="B12" s="12">
        <v>3380</v>
      </c>
      <c r="C12" s="6">
        <f>125*B12</f>
        <v>422500</v>
      </c>
      <c r="D12" s="12">
        <f>C12*27%</f>
        <v>114075.00000000001</v>
      </c>
      <c r="E12" s="12">
        <f>SUM(C12:E12)</f>
        <v>536575</v>
      </c>
      <c r="F12" s="12">
        <v>1</v>
      </c>
      <c r="G12" s="6">
        <f>(C12+D12)*F12</f>
        <v>536575</v>
      </c>
      <c r="H12" s="16"/>
    </row>
    <row r="13" spans="1:7" s="2" customFormat="1" ht="15.75" customHeight="1">
      <c r="A13" s="11"/>
      <c r="B13" s="12"/>
      <c r="C13" s="12"/>
      <c r="D13" s="12"/>
      <c r="E13" s="8"/>
      <c r="F13" s="12"/>
      <c r="G13" s="12"/>
    </row>
    <row r="14" spans="1:8" s="2" customFormat="1" ht="15.75" customHeight="1">
      <c r="A14" s="5" t="s">
        <v>14</v>
      </c>
      <c r="B14" s="6">
        <v>3380</v>
      </c>
      <c r="C14" s="6">
        <f>130*B14</f>
        <v>439400</v>
      </c>
      <c r="D14" s="6">
        <f>C14*27%</f>
        <v>118638.00000000001</v>
      </c>
      <c r="E14" s="12">
        <f>SUM(C14:E14)</f>
        <v>558038</v>
      </c>
      <c r="F14" s="6">
        <v>1</v>
      </c>
      <c r="G14" s="6">
        <f>(C14+D14)*F14</f>
        <v>558038</v>
      </c>
      <c r="H14" s="16"/>
    </row>
    <row r="15" spans="1:7" s="2" customFormat="1" ht="15.75" customHeight="1">
      <c r="A15" s="7"/>
      <c r="B15" s="8"/>
      <c r="C15" s="8"/>
      <c r="D15" s="8"/>
      <c r="E15" s="8"/>
      <c r="F15" s="8"/>
      <c r="G15" s="8"/>
    </row>
    <row r="16" spans="1:7" s="2" customFormat="1" ht="15.75" customHeight="1">
      <c r="A16" s="11" t="s">
        <v>15</v>
      </c>
      <c r="B16" s="12">
        <v>3380</v>
      </c>
      <c r="C16" s="12">
        <f>149*B16</f>
        <v>503620</v>
      </c>
      <c r="D16" s="12">
        <f>C16*27%</f>
        <v>135977.40000000002</v>
      </c>
      <c r="E16" s="12">
        <f>SUM(C16:E16)</f>
        <v>639597.4</v>
      </c>
      <c r="F16" s="12">
        <v>8</v>
      </c>
      <c r="G16" s="6">
        <f>(C16+D16)*F16</f>
        <v>5116779.2</v>
      </c>
    </row>
    <row r="17" spans="1:7" s="2" customFormat="1" ht="15.75" customHeight="1">
      <c r="A17" s="7"/>
      <c r="B17" s="8"/>
      <c r="C17" s="8"/>
      <c r="D17" s="8"/>
      <c r="E17" s="8"/>
      <c r="F17" s="8"/>
      <c r="G17" s="8"/>
    </row>
    <row r="18" spans="1:7" s="2" customFormat="1" ht="15.75" customHeight="1">
      <c r="A18" s="5" t="s">
        <v>15</v>
      </c>
      <c r="B18" s="12">
        <v>3380</v>
      </c>
      <c r="C18" s="6">
        <f>149*B18</f>
        <v>503620</v>
      </c>
      <c r="D18" s="12">
        <f>C18*27%</f>
        <v>135977.40000000002</v>
      </c>
      <c r="E18" s="6">
        <f>SUM(C18:E18)</f>
        <v>639597.4</v>
      </c>
      <c r="F18" s="6">
        <v>8</v>
      </c>
      <c r="G18" s="6">
        <f>(C18+D18)*F18</f>
        <v>5116779.2</v>
      </c>
    </row>
    <row r="19" spans="1:7" s="2" customFormat="1" ht="15.75" customHeight="1">
      <c r="A19" s="7"/>
      <c r="B19" s="8"/>
      <c r="C19" s="8"/>
      <c r="D19" s="8"/>
      <c r="E19" s="8"/>
      <c r="F19" s="8"/>
      <c r="G19" s="8"/>
    </row>
    <row r="20" spans="1:7" s="2" customFormat="1" ht="15.75" customHeight="1">
      <c r="A20" s="5" t="s">
        <v>16</v>
      </c>
      <c r="B20" s="12">
        <v>3380</v>
      </c>
      <c r="C20" s="6">
        <f>106*B20</f>
        <v>358280</v>
      </c>
      <c r="D20" s="12">
        <f>C20*27%</f>
        <v>96735.6</v>
      </c>
      <c r="E20" s="6">
        <f>SUM(C20:E20)</f>
        <v>455015.6</v>
      </c>
      <c r="F20" s="6">
        <v>2</v>
      </c>
      <c r="G20" s="6">
        <f>(C20+D20)*F20</f>
        <v>910031.2</v>
      </c>
    </row>
    <row r="21" spans="1:7" s="2" customFormat="1" ht="15.75" customHeight="1">
      <c r="A21" s="7"/>
      <c r="B21" s="8"/>
      <c r="C21" s="8"/>
      <c r="D21" s="8"/>
      <c r="E21" s="8"/>
      <c r="F21" s="8"/>
      <c r="G21" s="8"/>
    </row>
    <row r="22" spans="1:7" s="2" customFormat="1" ht="15.75" customHeight="1">
      <c r="A22" s="5" t="s">
        <v>9</v>
      </c>
      <c r="B22" s="12">
        <v>3380</v>
      </c>
      <c r="C22" s="6">
        <f>108*B22</f>
        <v>365040</v>
      </c>
      <c r="D22" s="12">
        <f>C22*27%</f>
        <v>98560.8</v>
      </c>
      <c r="E22" s="6">
        <f>SUM(C22:E22)</f>
        <v>463600.8</v>
      </c>
      <c r="F22" s="6">
        <v>2</v>
      </c>
      <c r="G22" s="6">
        <f>(C22+D22)*F22</f>
        <v>927201.6</v>
      </c>
    </row>
    <row r="23" spans="1:7" s="2" customFormat="1" ht="15.75" customHeight="1">
      <c r="A23" s="7"/>
      <c r="B23" s="8"/>
      <c r="C23" s="8"/>
      <c r="D23" s="8"/>
      <c r="E23" s="8"/>
      <c r="F23" s="8"/>
      <c r="G23" s="8"/>
    </row>
    <row r="24" spans="1:7" s="2" customFormat="1" ht="15.75" customHeight="1">
      <c r="A24" s="5" t="s">
        <v>17</v>
      </c>
      <c r="B24" s="12">
        <v>3380</v>
      </c>
      <c r="C24" s="6">
        <f>108*B24</f>
        <v>365040</v>
      </c>
      <c r="D24" s="12">
        <f>C24*27%</f>
        <v>98560.8</v>
      </c>
      <c r="E24" s="6">
        <f>SUM(C24:E24)</f>
        <v>463600.8</v>
      </c>
      <c r="F24" s="6">
        <v>3</v>
      </c>
      <c r="G24" s="6">
        <f>(C24+D24)*F24</f>
        <v>1390802.4</v>
      </c>
    </row>
    <row r="25" spans="1:7" s="2" customFormat="1" ht="15.75" customHeight="1">
      <c r="A25" s="7"/>
      <c r="B25" s="8"/>
      <c r="C25" s="8"/>
      <c r="D25" s="8"/>
      <c r="E25" s="8"/>
      <c r="F25" s="8"/>
      <c r="G25" s="8"/>
    </row>
    <row r="26" spans="1:7" s="2" customFormat="1" ht="15.75" customHeight="1">
      <c r="A26" s="5" t="s">
        <v>18</v>
      </c>
      <c r="B26" s="12">
        <v>3380</v>
      </c>
      <c r="C26" s="6">
        <f>126*B26</f>
        <v>425880</v>
      </c>
      <c r="D26" s="12">
        <f>C26*27%</f>
        <v>114987.6</v>
      </c>
      <c r="E26" s="6">
        <f>SUM(C26:E26)</f>
        <v>540867.6</v>
      </c>
      <c r="F26" s="6">
        <v>2</v>
      </c>
      <c r="G26" s="6">
        <f>(C26+D26)*F26</f>
        <v>1081735.2</v>
      </c>
    </row>
    <row r="27" spans="1:7" s="2" customFormat="1" ht="15.75" customHeight="1">
      <c r="A27" s="7"/>
      <c r="B27" s="8"/>
      <c r="C27" s="8"/>
      <c r="D27" s="8"/>
      <c r="E27" s="8"/>
      <c r="F27" s="8"/>
      <c r="G27" s="8"/>
    </row>
    <row r="28" spans="1:7" s="2" customFormat="1" ht="15.75" customHeight="1">
      <c r="A28" s="5" t="s">
        <v>19</v>
      </c>
      <c r="B28" s="6">
        <v>3380</v>
      </c>
      <c r="C28" s="6">
        <f>109*B28</f>
        <v>368420</v>
      </c>
      <c r="D28" s="12">
        <f>C28*27%</f>
        <v>99473.40000000001</v>
      </c>
      <c r="E28" s="6">
        <f>SUM(C28:E28)</f>
        <v>467893.4</v>
      </c>
      <c r="F28" s="6">
        <v>2</v>
      </c>
      <c r="G28" s="6">
        <f>(C28+D28)*F28</f>
        <v>935786.8</v>
      </c>
    </row>
    <row r="29" spans="1:7" s="2" customFormat="1" ht="15.75" customHeight="1">
      <c r="A29" s="7"/>
      <c r="B29" s="8"/>
      <c r="C29" s="8"/>
      <c r="D29" s="8"/>
      <c r="E29" s="8"/>
      <c r="F29" s="8"/>
      <c r="G29" s="8"/>
    </row>
    <row r="30" spans="1:7" s="2" customFormat="1" ht="15.75" customHeight="1">
      <c r="A30" s="5" t="s">
        <v>20</v>
      </c>
      <c r="B30" s="6">
        <v>4120</v>
      </c>
      <c r="C30" s="6">
        <f>126*B30</f>
        <v>519120</v>
      </c>
      <c r="D30" s="12">
        <f>C30*27%</f>
        <v>140162.40000000002</v>
      </c>
      <c r="E30" s="6">
        <f>SUM(C30:E30)</f>
        <v>659282.4</v>
      </c>
      <c r="F30" s="6">
        <v>1</v>
      </c>
      <c r="G30" s="6">
        <f>(C30+D30)*F30</f>
        <v>659282.4</v>
      </c>
    </row>
    <row r="31" spans="1:7" s="2" customFormat="1" ht="15.75" customHeight="1" thickBot="1">
      <c r="A31" s="11"/>
      <c r="B31" s="12"/>
      <c r="C31" s="12"/>
      <c r="D31" s="12"/>
      <c r="E31" s="12"/>
      <c r="F31" s="12"/>
      <c r="G31" s="12"/>
    </row>
    <row r="32" spans="1:7" s="2" customFormat="1" ht="31.5" customHeight="1" thickBot="1" thickTop="1">
      <c r="A32" s="13" t="s">
        <v>10</v>
      </c>
      <c r="B32" s="13" t="s">
        <v>1</v>
      </c>
      <c r="C32" s="13" t="s">
        <v>4</v>
      </c>
      <c r="D32" s="13" t="s">
        <v>5</v>
      </c>
      <c r="E32" s="13" t="s">
        <v>6</v>
      </c>
      <c r="F32" s="13" t="s">
        <v>7</v>
      </c>
      <c r="G32" s="13" t="s">
        <v>8</v>
      </c>
    </row>
    <row r="33" spans="1:7" s="2" customFormat="1" ht="0.75" customHeight="1" thickTop="1">
      <c r="A33" s="11"/>
      <c r="B33" s="12"/>
      <c r="C33" s="12"/>
      <c r="D33" s="12"/>
      <c r="E33" s="12"/>
      <c r="F33" s="12"/>
      <c r="G33" s="12"/>
    </row>
    <row r="34" spans="1:7" s="2" customFormat="1" ht="15.75" customHeight="1">
      <c r="A34" s="5" t="s">
        <v>21</v>
      </c>
      <c r="B34" s="6">
        <v>4120</v>
      </c>
      <c r="C34" s="6">
        <f>153*B34</f>
        <v>630360</v>
      </c>
      <c r="D34" s="12">
        <f>C34*27%</f>
        <v>170197.2</v>
      </c>
      <c r="E34" s="6">
        <f>SUM(C34:E34)</f>
        <v>800557.2</v>
      </c>
      <c r="F34" s="6">
        <v>1</v>
      </c>
      <c r="G34" s="6">
        <f>(C34+D34)*F34</f>
        <v>800557.2</v>
      </c>
    </row>
    <row r="35" spans="1:7" s="2" customFormat="1" ht="15.75" customHeight="1">
      <c r="A35" s="7"/>
      <c r="B35" s="8"/>
      <c r="C35" s="8"/>
      <c r="D35" s="8"/>
      <c r="E35" s="8"/>
      <c r="F35" s="8"/>
      <c r="G35" s="8"/>
    </row>
    <row r="36" spans="1:7" s="2" customFormat="1" ht="15.75" customHeight="1">
      <c r="A36" s="5" t="s">
        <v>20</v>
      </c>
      <c r="B36" s="6">
        <v>4120</v>
      </c>
      <c r="C36" s="6">
        <f>126*B36</f>
        <v>519120</v>
      </c>
      <c r="D36" s="12">
        <f>C36*27%</f>
        <v>140162.40000000002</v>
      </c>
      <c r="E36" s="6">
        <f>SUM(C36:E36)</f>
        <v>659282.4</v>
      </c>
      <c r="F36" s="6">
        <v>1</v>
      </c>
      <c r="G36" s="6">
        <f>(C36+D36)*F36</f>
        <v>659282.4</v>
      </c>
    </row>
    <row r="37" spans="1:7" s="2" customFormat="1" ht="15.75" customHeight="1">
      <c r="A37" s="7"/>
      <c r="B37" s="8"/>
      <c r="C37" s="8"/>
      <c r="D37" s="8"/>
      <c r="E37" s="8"/>
      <c r="F37" s="8"/>
      <c r="G37" s="8"/>
    </row>
    <row r="38" spans="1:7" s="2" customFormat="1" ht="15.75" customHeight="1">
      <c r="A38" s="5" t="s">
        <v>22</v>
      </c>
      <c r="B38" s="6">
        <v>4120</v>
      </c>
      <c r="C38" s="6">
        <f>128*B38</f>
        <v>527360</v>
      </c>
      <c r="D38" s="12">
        <f>C38*27%</f>
        <v>142387.2</v>
      </c>
      <c r="E38" s="6">
        <f>SUM(C38:E38)</f>
        <v>669747.2</v>
      </c>
      <c r="F38" s="6">
        <v>1</v>
      </c>
      <c r="G38" s="6">
        <f>(C38+D38)*F38</f>
        <v>669747.2</v>
      </c>
    </row>
    <row r="39" spans="1:7" s="2" customFormat="1" ht="15.75" customHeight="1">
      <c r="A39" s="7"/>
      <c r="B39" s="8"/>
      <c r="C39" s="8"/>
      <c r="D39" s="8"/>
      <c r="E39" s="8"/>
      <c r="F39" s="8"/>
      <c r="G39" s="8"/>
    </row>
    <row r="40" spans="1:7" s="2" customFormat="1" ht="15.75" customHeight="1">
      <c r="A40" s="5" t="s">
        <v>21</v>
      </c>
      <c r="B40" s="6">
        <v>4120</v>
      </c>
      <c r="C40" s="6">
        <f>153*B40</f>
        <v>630360</v>
      </c>
      <c r="D40" s="12">
        <f>C40*27%</f>
        <v>170197.2</v>
      </c>
      <c r="E40" s="6">
        <f>SUM(C40:E40)</f>
        <v>800557.2</v>
      </c>
      <c r="F40" s="6">
        <v>1</v>
      </c>
      <c r="G40" s="6">
        <f>(C40+D40)*F40</f>
        <v>800557.2</v>
      </c>
    </row>
    <row r="41" spans="1:7" s="2" customFormat="1" ht="15.75" customHeight="1">
      <c r="A41" s="7"/>
      <c r="B41" s="8"/>
      <c r="C41" s="8"/>
      <c r="D41" s="8"/>
      <c r="E41" s="8"/>
      <c r="F41" s="8"/>
      <c r="G41" s="8"/>
    </row>
    <row r="42" spans="1:7" s="2" customFormat="1" ht="15.75" customHeight="1">
      <c r="A42" s="5" t="s">
        <v>20</v>
      </c>
      <c r="B42" s="6">
        <v>3380</v>
      </c>
      <c r="C42" s="6">
        <f>126*B42</f>
        <v>425880</v>
      </c>
      <c r="D42" s="12">
        <f>C42*27%</f>
        <v>114987.6</v>
      </c>
      <c r="E42" s="6">
        <f>SUM(C42:E42)</f>
        <v>540867.6</v>
      </c>
      <c r="F42" s="6">
        <v>1</v>
      </c>
      <c r="G42" s="6">
        <f>(C42+D42)*F42</f>
        <v>540867.6</v>
      </c>
    </row>
    <row r="43" spans="1:7" s="2" customFormat="1" ht="15.75" customHeight="1">
      <c r="A43" s="7"/>
      <c r="B43" s="8"/>
      <c r="C43" s="8"/>
      <c r="D43" s="8"/>
      <c r="E43" s="8"/>
      <c r="F43" s="8"/>
      <c r="G43" s="8"/>
    </row>
    <row r="44" spans="1:7" s="2" customFormat="1" ht="15.75" customHeight="1">
      <c r="A44" s="5" t="s">
        <v>21</v>
      </c>
      <c r="B44" s="6">
        <v>3380</v>
      </c>
      <c r="C44" s="6">
        <f>153*B44</f>
        <v>517140</v>
      </c>
      <c r="D44" s="12">
        <f>C44*27%</f>
        <v>139627.80000000002</v>
      </c>
      <c r="E44" s="6">
        <f>SUM(C44:E44)</f>
        <v>656767.8</v>
      </c>
      <c r="F44" s="6">
        <v>1</v>
      </c>
      <c r="G44" s="6">
        <f>(C44+D44)*F44</f>
        <v>656767.8</v>
      </c>
    </row>
    <row r="45" spans="1:7" s="2" customFormat="1" ht="15.75" customHeight="1">
      <c r="A45" s="7"/>
      <c r="B45" s="8"/>
      <c r="C45" s="8"/>
      <c r="D45" s="8"/>
      <c r="E45" s="8"/>
      <c r="F45" s="8"/>
      <c r="G45" s="8"/>
    </row>
    <row r="46" spans="1:7" s="2" customFormat="1" ht="15.75" customHeight="1">
      <c r="A46" s="5" t="s">
        <v>20</v>
      </c>
      <c r="B46" s="6">
        <v>3380</v>
      </c>
      <c r="C46" s="6">
        <f>126*B46</f>
        <v>425880</v>
      </c>
      <c r="D46" s="12">
        <f>C46*27%</f>
        <v>114987.6</v>
      </c>
      <c r="E46" s="6">
        <f>SUM(C46:E46)</f>
        <v>540867.6</v>
      </c>
      <c r="F46" s="6">
        <v>4</v>
      </c>
      <c r="G46" s="6">
        <f>(C46+D46)*F46</f>
        <v>2163470.4</v>
      </c>
    </row>
    <row r="47" spans="1:7" s="2" customFormat="1" ht="15.75" customHeight="1">
      <c r="A47" s="7"/>
      <c r="B47" s="8"/>
      <c r="C47" s="8"/>
      <c r="D47" s="8"/>
      <c r="E47" s="8"/>
      <c r="F47" s="8"/>
      <c r="G47" s="8"/>
    </row>
    <row r="48" spans="1:7" ht="15.75" customHeight="1">
      <c r="A48" s="5" t="s">
        <v>21</v>
      </c>
      <c r="B48" s="6">
        <v>3380</v>
      </c>
      <c r="C48" s="6">
        <f>153*B48</f>
        <v>517140</v>
      </c>
      <c r="D48" s="12">
        <f>C48*27%</f>
        <v>139627.80000000002</v>
      </c>
      <c r="E48" s="6">
        <f>SUM(C48:E48)</f>
        <v>656767.8</v>
      </c>
      <c r="F48" s="6">
        <v>4</v>
      </c>
      <c r="G48" s="6">
        <f>(C48+D48)*F48</f>
        <v>2627071.2</v>
      </c>
    </row>
    <row r="49" spans="1:7" ht="15.75" customHeight="1">
      <c r="A49" s="7"/>
      <c r="B49" s="8"/>
      <c r="C49" s="8"/>
      <c r="D49" s="8"/>
      <c r="E49" s="8"/>
      <c r="F49" s="8"/>
      <c r="G49" s="8"/>
    </row>
    <row r="50" spans="1:7" ht="15.75" customHeight="1">
      <c r="A50" s="5" t="s">
        <v>22</v>
      </c>
      <c r="B50" s="6">
        <v>3380</v>
      </c>
      <c r="C50" s="6">
        <f>128*B50</f>
        <v>432640</v>
      </c>
      <c r="D50" s="12">
        <f>C50*27%</f>
        <v>116812.8</v>
      </c>
      <c r="E50" s="6">
        <f>SUM(C50:E50)</f>
        <v>549452.8</v>
      </c>
      <c r="F50" s="6">
        <v>3</v>
      </c>
      <c r="G50" s="6">
        <f>(C50+D50)*F50</f>
        <v>1648358.4000000001</v>
      </c>
    </row>
    <row r="51" spans="1:7" ht="15.75" customHeight="1">
      <c r="A51" s="7"/>
      <c r="B51" s="8"/>
      <c r="C51" s="8"/>
      <c r="D51" s="8"/>
      <c r="E51" s="8"/>
      <c r="F51" s="8"/>
      <c r="G51" s="8"/>
    </row>
    <row r="52" spans="1:7" ht="15.75" customHeight="1">
      <c r="A52" s="9"/>
      <c r="B52" s="10"/>
      <c r="C52" s="17"/>
      <c r="D52" s="10"/>
      <c r="E52" s="17"/>
      <c r="F52" s="18"/>
      <c r="G52" s="14">
        <f>SUM(G12:G51)</f>
        <v>27799690.399999995</v>
      </c>
    </row>
    <row r="53" ht="12.75">
      <c r="G53" s="1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&amp;C&amp;"Arial,Félkövér"&amp;14Munkabér összesítő&amp;R8.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 Electra</dc:creator>
  <cp:keywords/>
  <dc:description/>
  <cp:lastModifiedBy>Pollák Csaba</cp:lastModifiedBy>
  <cp:lastPrinted>2010-01-27T12:28:17Z</cp:lastPrinted>
  <dcterms:created xsi:type="dcterms:W3CDTF">2009-02-25T13:56:10Z</dcterms:created>
  <dcterms:modified xsi:type="dcterms:W3CDTF">2010-01-27T12:28:34Z</dcterms:modified>
  <cp:category/>
  <cp:version/>
  <cp:contentType/>
  <cp:contentStatus/>
</cp:coreProperties>
</file>